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240" yWindow="105" windowWidth="14805" windowHeight="8010"/>
  </bookViews>
  <sheets>
    <sheet name="回答" sheetId="1" r:id="rId1"/>
    <sheet name="結果" sheetId="6" r:id="rId2"/>
  </sheet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F37" i="1" l="1"/>
  <c r="G37" i="1" s="1"/>
  <c r="H37" i="1" s="1"/>
  <c r="F36" i="1"/>
  <c r="G36" i="1" s="1"/>
  <c r="H36" i="1" s="1"/>
  <c r="F35" i="1"/>
  <c r="G35" i="1" s="1"/>
  <c r="H35" i="1" s="1"/>
  <c r="F34" i="1"/>
  <c r="G34" i="1" s="1"/>
  <c r="H34" i="1" s="1"/>
  <c r="F33" i="1"/>
  <c r="G33" i="1" s="1"/>
  <c r="H33" i="1" s="1"/>
  <c r="F32" i="1"/>
  <c r="G32" i="1" s="1"/>
  <c r="H32" i="1" s="1"/>
  <c r="F31" i="1"/>
  <c r="G31" i="1" s="1"/>
  <c r="H31" i="1" s="1"/>
  <c r="F30" i="1"/>
  <c r="G30" i="1" s="1"/>
  <c r="H30" i="1" s="1"/>
  <c r="F29" i="1"/>
  <c r="G29" i="1" s="1"/>
  <c r="H29" i="1" s="1"/>
  <c r="F28" i="1"/>
  <c r="G28" i="1" s="1"/>
  <c r="H28" i="1" s="1"/>
  <c r="F27" i="1"/>
  <c r="G27" i="1" s="1"/>
  <c r="H27" i="1" s="1"/>
  <c r="F26" i="1"/>
  <c r="G26" i="1" s="1"/>
  <c r="H26" i="1" s="1"/>
  <c r="F25" i="1"/>
  <c r="G25" i="1" s="1"/>
  <c r="H25" i="1" s="1"/>
  <c r="F24" i="1"/>
  <c r="G24" i="1" s="1"/>
  <c r="H24" i="1" s="1"/>
  <c r="F23" i="1"/>
  <c r="G23" i="1" s="1"/>
  <c r="H23" i="1" s="1"/>
  <c r="F22" i="1"/>
  <c r="G22" i="1" s="1"/>
  <c r="H22" i="1" s="1"/>
  <c r="F21" i="1"/>
  <c r="G21" i="1" s="1"/>
  <c r="H21" i="1" s="1"/>
  <c r="F20" i="1"/>
  <c r="G20" i="1" s="1"/>
  <c r="H20" i="1" s="1"/>
  <c r="F19" i="1"/>
  <c r="G19" i="1" s="1"/>
  <c r="H19" i="1" s="1"/>
  <c r="F18" i="1"/>
  <c r="G18" i="1" s="1"/>
  <c r="H18" i="1" s="1"/>
  <c r="F17" i="1"/>
  <c r="G17" i="1" s="1"/>
  <c r="F16" i="1"/>
  <c r="G16" i="1" s="1"/>
  <c r="F15" i="1"/>
  <c r="G15" i="1" s="1"/>
  <c r="F14" i="1"/>
  <c r="G14" i="1" s="1"/>
  <c r="H14" i="1" s="1"/>
  <c r="F13" i="1"/>
  <c r="G13" i="1" s="1"/>
  <c r="H13" i="1" s="1"/>
  <c r="F12" i="1"/>
  <c r="G12" i="1" s="1"/>
  <c r="H12" i="1" s="1"/>
  <c r="F11" i="1"/>
  <c r="G11" i="1" s="1"/>
  <c r="H11" i="1" s="1"/>
  <c r="F10" i="1"/>
  <c r="G10" i="1" s="1"/>
  <c r="H10" i="1" s="1"/>
  <c r="F9" i="1"/>
  <c r="F8" i="1"/>
  <c r="G8" i="1" s="1"/>
  <c r="H8" i="1" s="1"/>
  <c r="F7" i="1"/>
  <c r="G7" i="1" s="1"/>
  <c r="H7" i="1" s="1"/>
  <c r="F6" i="1"/>
  <c r="G6" i="1" s="1"/>
  <c r="F5" i="1"/>
  <c r="G5" i="1" s="1"/>
  <c r="F4" i="1"/>
  <c r="G4" i="1" s="1"/>
  <c r="F3" i="1"/>
  <c r="G3" i="1" s="1"/>
  <c r="D38" i="1"/>
  <c r="D39" i="1" s="1"/>
  <c r="H43" i="1" l="1"/>
  <c r="H42" i="1"/>
  <c r="H44" i="1"/>
  <c r="F38" i="1"/>
  <c r="K35" i="6" s="1"/>
  <c r="G9" i="1"/>
  <c r="H9" i="1" s="1"/>
  <c r="H41" i="1" s="1"/>
  <c r="H3" i="1"/>
  <c r="H6" i="1"/>
  <c r="H5" i="1"/>
  <c r="H4" i="1"/>
  <c r="H40" i="1" l="1"/>
</calcChain>
</file>

<file path=xl/sharedStrings.xml><?xml version="1.0" encoding="utf-8"?>
<sst xmlns="http://schemas.openxmlformats.org/spreadsheetml/2006/main" count="125" uniqueCount="93">
  <si>
    <t>CP</t>
  </si>
  <si>
    <t>NP</t>
  </si>
  <si>
    <t>AC</t>
  </si>
  <si>
    <t>A</t>
  </si>
  <si>
    <t>FC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</si>
  <si>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</si>
  <si>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</si>
  <si>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</si>
  <si>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</si>
  <si>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</si>
  <si>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</si>
  <si>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</si>
  <si>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</si>
  <si>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</si>
  <si>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</si>
  <si>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</si>
  <si>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</si>
  <si>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</si>
  <si>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</si>
  <si>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</si>
  <si>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</si>
  <si>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</si>
  <si>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</si>
  <si>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</si>
  <si>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</si>
  <si>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</si>
  <si>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</si>
  <si>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</si>
  <si>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</si>
  <si>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</si>
  <si>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</si>
  <si>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</si>
  <si>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</si>
  <si>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</si>
  <si>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</si>
  <si>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</si>
  <si>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</si>
  <si>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</si>
  <si>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</si>
  <si>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</si>
  <si>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話をするとき、どちらかというと、自分が話しているより聞き役に回ることが多い。
人の言葉をさえぎって自分の意見を述べることはまずない。</t>
  </si>
  <si>
    <t>他人を批判したり評価することはあまり好きではない。
自分より年下の部下に対して説教すること、叱ることが苦手。</t>
  </si>
  <si>
    <t>社会の規則や道徳、会社のルールなどは、基本的に守るべきだと思うが他人には厳しく求めない方だ。</t>
  </si>
  <si>
    <t>「こうなりたい」という目標を設定してがむしゃらに突き進むより、自分らしさを大切に心地よく生きられたらいいと思う。</t>
  </si>
  <si>
    <t>悩みを相談されたり、頼み事をされると、自分の予定を変更しても、話を聴いてあげることが多い。</t>
  </si>
  <si>
    <t>もし子供が生まれたら、きっとサザエさんファミリーでいうと、波平（コワ親父タイプ）より、マスオさんタイプ（お友だちパパタイプ）の父親になるだろう（またはすでになっている）。</t>
  </si>
  <si>
    <t>波乱万丈の華やかなサクセスストーリーより、地味で義理人情を大切にしたハートウォーミングなストーリーが好き。</t>
  </si>
  <si>
    <t>嫌なときでもノーと言えず自分の感情を抑えてしまったり、つらいときにも抵抗するより我慢してしまうほうである。</t>
  </si>
  <si>
    <t>他人に対して劣等感やコンプレックスが強いほうだ。自分にあまり自信がない。</t>
  </si>
  <si>
    <t>他人の顔色や言うことが気にかかる。</t>
  </si>
  <si>
    <t>人から気に入られたい、好かれたいという気持ちが強いほうだ。</t>
  </si>
  <si>
    <t>自分の考えを押し通せずに、妥協することが多いと思う。</t>
  </si>
  <si>
    <t>何かを決めるときは、感情的な好き嫌いより、データや資料を分析し、事実に基づいて判断することが多い。</t>
  </si>
  <si>
    <t>何かをするときには、自分にとって、プラス・マイナスを考えながら冷静に行動する。</t>
  </si>
  <si>
    <t>仕事には、あらかじめ優先順位をつけて、テキパキとタスクを片付けていくタイプだと思う。</t>
  </si>
  <si>
    <t>自分の意見は、他人の賛否両論を聞き、参考にしてから決める。</t>
  </si>
  <si>
    <t>いろんな本を読んだり、ネットを駆使して資料や情報を集めるのが好き</t>
  </si>
  <si>
    <t>体の調子が悪いときは、自重して無理をしないようにしている。</t>
  </si>
  <si>
    <t>何かわからないことがあると、気軽に人に聞いたり相談することができる。</t>
  </si>
  <si>
    <t>仕事仲間と感情的にならず、冷静に話し合うことができる。</t>
  </si>
  <si>
    <t>初めてのことをするときは、よく調べたり、人の意見を聞いたりしてから行なう。</t>
  </si>
  <si>
    <t>迷信や占い、根拠のない噂には振り回されない。</t>
  </si>
  <si>
    <t>自分は基本的に、夢中になりやすい方だと思う。</t>
  </si>
  <si>
    <t>自分の楽しみや趣味やお洒落、好きな食べ物などは、こだわりを持って追及していくほうだ。</t>
  </si>
  <si>
    <t>「わあ」「すごいなあ」「へえ」などの感嘆詞をよく使う。</t>
  </si>
  <si>
    <t>ときには仲間と一緒に、はめを外して騒ぐのが好き。</t>
  </si>
  <si>
    <t>異性の友人、同僚にも気軽に話しかけることができる。</t>
  </si>
  <si>
    <t>欲しいものは手に入らないと気がすまないほうである。</t>
  </si>
  <si>
    <t>音楽や絵、スポーツなどが好き。どちらかというと好奇心が強いほうだ。</t>
  </si>
  <si>
    <t>適度に冗談を言ったり、からかいあったりすることが楽しめる。</t>
  </si>
  <si>
    <t>好き嫌いを、ちゃんと言葉で伝えることができる。</t>
  </si>
  <si>
    <t>うれしいときや悲しいときには、顔や動作で表現することができる。</t>
  </si>
  <si>
    <t>質問</t>
    <rPh sb="0" eb="2">
      <t>シツモン</t>
    </rPh>
    <phoneticPr fontId="2"/>
  </si>
  <si>
    <t>質問番号</t>
    <rPh sb="0" eb="2">
      <t>シツモン</t>
    </rPh>
    <rPh sb="2" eb="4">
      <t>バンゴウ</t>
    </rPh>
    <phoneticPr fontId="2"/>
  </si>
  <si>
    <t>得点</t>
    <rPh sb="0" eb="2">
      <t>トクテン</t>
    </rPh>
    <phoneticPr fontId="2"/>
  </si>
  <si>
    <t>変換</t>
    <rPh sb="0" eb="2">
      <t>ヘンカン</t>
    </rPh>
    <phoneticPr fontId="2"/>
  </si>
  <si>
    <t>集計</t>
    <rPh sb="0" eb="2">
      <t>シュウケイ</t>
    </rPh>
    <phoneticPr fontId="2"/>
  </si>
  <si>
    <t>CP</t>
    <phoneticPr fontId="2"/>
  </si>
  <si>
    <t>項目</t>
    <rPh sb="0" eb="2">
      <t>コウモク</t>
    </rPh>
    <phoneticPr fontId="2"/>
  </si>
  <si>
    <t>NP</t>
    <phoneticPr fontId="2"/>
  </si>
  <si>
    <t>AC</t>
    <phoneticPr fontId="2"/>
  </si>
  <si>
    <t>A</t>
    <phoneticPr fontId="2"/>
  </si>
  <si>
    <t>FC</t>
    <phoneticPr fontId="2"/>
  </si>
  <si>
    <t>自分で言うものなんだが、人を思いやる気持ちは結構強いほう。
他人からもよく、優しいと言われる。</t>
    <phoneticPr fontId="2"/>
  </si>
  <si>
    <t>他人の世話をするのは、基本的に好きである。
飲み会の幹事やサークルの書記、会計などの仕事は抵抗なくできる。</t>
    <phoneticPr fontId="2"/>
  </si>
  <si>
    <t>はいorいいえor
どちらとも言えない
を選んでください</t>
    <rPh sb="15" eb="16">
      <t>イ</t>
    </rPh>
    <rPh sb="21" eb="22">
      <t>エラ</t>
    </rPh>
    <phoneticPr fontId="2"/>
  </si>
  <si>
    <t>人が失敗しても責めないで許してあげることが多い。
逆に自分が失敗すると、強く自分を責めて落ち込んでしまう。</t>
    <phoneticPr fontId="2"/>
  </si>
  <si>
    <t>行ラベル</t>
  </si>
  <si>
    <t>総計</t>
  </si>
  <si>
    <t>合計 / 集計</t>
  </si>
  <si>
    <t>コード</t>
    <phoneticPr fontId="2"/>
  </si>
  <si>
    <t>A</t>
    <phoneticPr fontId="2"/>
  </si>
  <si>
    <t>FC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</si>
</sst>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scheme val="minor"/>
    </font>
    <font>
      <u/>
      <sz val="20"/>
      <color theme="10"/>
      <name val="Meiryo UI"/>
      <family val="3"/>
      <charset val="128"/>
    </font>
    <font>
      <sz val="28"/>
      <color theme="1"/>
      <name val="Meiryo UI"/>
      <family val="3"/>
      <charset val="128"/>
    </font>
    <font>
      <sz val="11"/>
      <color theme="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rgb="FF92D050"/>
      </left>
      <right/>
      <top style="thick">
        <color rgb="FF92D050"/>
      </top>
      <bottom/>
      <diagonal/>
    </border>
    <border>
      <left/>
      <right/>
      <top style="thick">
        <color rgb="FF92D050"/>
      </top>
      <bottom/>
      <diagonal/>
    </border>
    <border>
      <left/>
      <right style="thick">
        <color rgb="FF92D050"/>
      </right>
      <top style="thick">
        <color rgb="FF92D050"/>
      </top>
      <bottom/>
      <diagonal/>
    </border>
    <border>
      <left style="thick">
        <color rgb="FF92D050"/>
      </left>
      <right/>
      <top/>
      <bottom/>
      <diagonal/>
    </border>
    <border>
      <left/>
      <right style="thick">
        <color rgb="FF92D050"/>
      </right>
      <top/>
      <bottom/>
      <diagonal/>
    </border>
    <border>
      <left style="thick">
        <color rgb="FF92D050"/>
      </left>
      <right/>
      <top/>
      <bottom style="thick">
        <color rgb="FF92D050"/>
      </bottom>
      <diagonal/>
    </border>
    <border>
      <left/>
      <right/>
      <top/>
      <bottom style="thick">
        <color rgb="FF92D050"/>
      </bottom>
      <diagonal/>
    </border>
    <border>
      <left/>
      <right style="thick">
        <color rgb="FF92D050"/>
      </right>
      <top/>
      <bottom style="thick">
        <color rgb="FF92D05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NumberFormat="1" applyFill="1"/>
    <xf numFmtId="0" fontId="0" fillId="2" borderId="0" xfId="0" applyFill="1" applyAlignment="1">
      <alignment horizontal="left" indent="1"/>
    </xf>
    <xf numFmtId="9" fontId="6" fillId="3" borderId="1" xfId="1" applyFont="1" applyFill="1" applyBorder="1" applyAlignment="1">
      <alignment horizontal="center" vertical="center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right" vertical="top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right" vertical="top"/>
    </xf>
    <xf numFmtId="0" fontId="3" fillId="2" borderId="7" xfId="0" applyFont="1" applyFill="1" applyBorder="1" applyAlignment="1">
      <alignment vertical="top" wrapText="1"/>
    </xf>
    <xf numFmtId="0" fontId="7" fillId="2" borderId="0" xfId="0" applyFont="1" applyFill="1" applyAlignment="1">
      <alignment vertical="top"/>
    </xf>
    <xf numFmtId="0" fontId="3" fillId="2" borderId="8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176" fontId="7" fillId="2" borderId="0" xfId="1" applyNumberFormat="1" applyFont="1" applyFill="1" applyAlignment="1">
      <alignment vertical="top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5" fillId="2" borderId="0" xfId="2" applyFont="1" applyFill="1" applyAlignment="1" applyProtection="1">
      <alignment horizontal="center" vertical="center"/>
      <protection locked="0"/>
    </xf>
  </cellXfs>
  <cellStyles count="3">
    <cellStyle name="パーセント" xfId="1" builtinId="5"/>
    <cellStyle name="ハイパーリンク" xfId="2" builtinId="8"/>
    <cellStyle name="標準" xfId="0" builtinId="0"/>
  </cellStyles>
  <dxfs count="8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000" b="1" u="sng">
                <a:solidFill>
                  <a:srgbClr val="00B05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あなたのエゴグラム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回答!$H$39</c:f>
              <c:strCache>
                <c:ptCount val="1"/>
                <c:pt idx="0">
                  <c:v>得点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回答!$F$40:$G$44</c:f>
              <c:multiLvlStrCache>
                <c:ptCount val="5"/>
                <c:lvl>
                  <c:pt idx="0">
                    <c:v>CP</c:v>
                  </c:pt>
                  <c:pt idx="1">
                    <c:v>NP</c:v>
                  </c:pt>
                  <c:pt idx="2">
                    <c:v>A</c:v>
                  </c:pt>
                  <c:pt idx="3">
                    <c:v>FC</c:v>
                  </c:pt>
                  <c:pt idx="4">
                    <c:v>AC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</c:lvl>
              </c:multiLvlStrCache>
            </c:multiLvlStrRef>
          </c:cat>
          <c:val>
            <c:numRef>
              <c:f>回答!$H$40:$H$44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187264"/>
        <c:axId val="215814656"/>
      </c:lineChart>
      <c:catAx>
        <c:axId val="32218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5814656"/>
        <c:crossesAt val="0"/>
        <c:auto val="1"/>
        <c:lblAlgn val="ctr"/>
        <c:lblOffset val="100"/>
        <c:noMultiLvlLbl val="0"/>
      </c:catAx>
      <c:valAx>
        <c:axId val="215814656"/>
        <c:scaling>
          <c:orientation val="minMax"/>
          <c:max val="20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22187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</xdr:colOff>
      <xdr:row>30</xdr:row>
      <xdr:rowOff>37110</xdr:rowOff>
    </xdr:from>
    <xdr:ext cx="6359433" cy="625812"/>
    <xdr:sp macro="" textlink="">
      <xdr:nvSpPr>
        <xdr:cNvPr id="3" name="正方形/長方形 2"/>
        <xdr:cNvSpPr/>
      </xdr:nvSpPr>
      <xdr:spPr>
        <a:xfrm>
          <a:off x="133350" y="5199660"/>
          <a:ext cx="6359433" cy="6258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200" b="0" cap="none" spc="0">
              <a:ln w="0"/>
              <a:solidFill>
                <a:srgbClr val="00B05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あなたの草食度サラリーマン指数は</a:t>
          </a:r>
          <a:endParaRPr lang="ja-JP" altLang="en-US" sz="5400" b="0" cap="none" spc="0">
            <a:ln w="0"/>
            <a:solidFill>
              <a:srgbClr val="00B05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4</xdr:col>
      <xdr:colOff>57150</xdr:colOff>
      <xdr:row>27</xdr:row>
      <xdr:rowOff>76200</xdr:rowOff>
    </xdr:from>
    <xdr:to>
      <xdr:col>6</xdr:col>
      <xdr:colOff>285403</xdr:colOff>
      <xdr:row>30</xdr:row>
      <xdr:rowOff>92508</xdr:rowOff>
    </xdr:to>
    <xdr:sp macro="" textlink="">
      <xdr:nvSpPr>
        <xdr:cNvPr id="4" name="正方形/長方形 3"/>
        <xdr:cNvSpPr/>
      </xdr:nvSpPr>
      <xdr:spPr>
        <a:xfrm>
          <a:off x="495300" y="4724400"/>
          <a:ext cx="752128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CP</a:t>
          </a:r>
          <a:endParaRPr lang="ja-JP" altLang="en-US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</xdr:col>
      <xdr:colOff>333375</xdr:colOff>
      <xdr:row>27</xdr:row>
      <xdr:rowOff>66675</xdr:rowOff>
    </xdr:from>
    <xdr:to>
      <xdr:col>9</xdr:col>
      <xdr:colOff>85378</xdr:colOff>
      <xdr:row>30</xdr:row>
      <xdr:rowOff>82983</xdr:rowOff>
    </xdr:to>
    <xdr:sp macro="" textlink="">
      <xdr:nvSpPr>
        <xdr:cNvPr id="5" name="正方形/長方形 4"/>
        <xdr:cNvSpPr/>
      </xdr:nvSpPr>
      <xdr:spPr>
        <a:xfrm>
          <a:off x="1685925" y="4714875"/>
          <a:ext cx="780703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NP</a:t>
          </a:r>
          <a:endParaRPr lang="ja-JP" altLang="en-US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66675</xdr:colOff>
      <xdr:row>27</xdr:row>
      <xdr:rowOff>75210</xdr:rowOff>
    </xdr:from>
    <xdr:to>
      <xdr:col>10</xdr:col>
      <xdr:colOff>714028</xdr:colOff>
      <xdr:row>30</xdr:row>
      <xdr:rowOff>91518</xdr:rowOff>
    </xdr:to>
    <xdr:sp macro="" textlink="">
      <xdr:nvSpPr>
        <xdr:cNvPr id="6" name="正方形/長方形 5"/>
        <xdr:cNvSpPr/>
      </xdr:nvSpPr>
      <xdr:spPr>
        <a:xfrm>
          <a:off x="3133725" y="4723410"/>
          <a:ext cx="647353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  <a:endParaRPr lang="ja-JP" altLang="en-US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11</xdr:col>
      <xdr:colOff>161925</xdr:colOff>
      <xdr:row>27</xdr:row>
      <xdr:rowOff>66675</xdr:rowOff>
    </xdr:from>
    <xdr:to>
      <xdr:col>12</xdr:col>
      <xdr:colOff>123478</xdr:colOff>
      <xdr:row>30</xdr:row>
      <xdr:rowOff>82983</xdr:rowOff>
    </xdr:to>
    <xdr:sp macro="" textlink="">
      <xdr:nvSpPr>
        <xdr:cNvPr id="7" name="正方形/長方形 6"/>
        <xdr:cNvSpPr/>
      </xdr:nvSpPr>
      <xdr:spPr>
        <a:xfrm>
          <a:off x="4391025" y="4714875"/>
          <a:ext cx="647353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FC</a:t>
          </a:r>
          <a:endParaRPr lang="ja-JP" altLang="en-US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13</xdr:col>
      <xdr:colOff>57150</xdr:colOff>
      <xdr:row>27</xdr:row>
      <xdr:rowOff>85725</xdr:rowOff>
    </xdr:from>
    <xdr:to>
      <xdr:col>14</xdr:col>
      <xdr:colOff>18703</xdr:colOff>
      <xdr:row>30</xdr:row>
      <xdr:rowOff>102033</xdr:rowOff>
    </xdr:to>
    <xdr:sp macro="" textlink="">
      <xdr:nvSpPr>
        <xdr:cNvPr id="8" name="正方形/長方形 7"/>
        <xdr:cNvSpPr/>
      </xdr:nvSpPr>
      <xdr:spPr>
        <a:xfrm>
          <a:off x="5657850" y="4733925"/>
          <a:ext cx="647353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AC</a:t>
          </a:r>
          <a:endParaRPr lang="ja-JP" altLang="en-US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123824</xdr:colOff>
      <xdr:row>1</xdr:row>
      <xdr:rowOff>152399</xdr:rowOff>
    </xdr:from>
    <xdr:to>
      <xdr:col>14</xdr:col>
      <xdr:colOff>314325</xdr:colOff>
      <xdr:row>27</xdr:row>
      <xdr:rowOff>19049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117.470443749997" createdVersion="5" refreshedVersion="5" minRefreshableVersion="3" recordCount="35">
  <cacheSource type="worksheet">
    <worksheetSource ref="H2:J37" sheet="回答"/>
  </cacheSource>
  <cacheFields count="3">
    <cacheField name="集計" numFmtId="0">
      <sharedItems containsString="0" containsBlank="1" containsNumber="1" minValue="1" maxValue="2.5"/>
    </cacheField>
    <cacheField name="項目" numFmtId="0">
      <sharedItems containsBlank="1" count="6">
        <s v="CP"/>
        <s v="NP"/>
        <s v="AC"/>
        <m/>
        <s v="A"/>
        <s v="FC"/>
      </sharedItems>
    </cacheField>
    <cacheField name="コード" numFmtId="0">
      <sharedItems containsString="0" containsBlank="1" containsNumber="1" containsInteger="1" minValue="1" maxValue="5" count="6">
        <n v="1"/>
        <n v="2"/>
        <n v="5"/>
        <m/>
        <n v="3"/>
        <n v="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n v="2.5"/>
    <x v="0"/>
    <x v="0"/>
  </r>
  <r>
    <n v="2.5"/>
    <x v="0"/>
    <x v="0"/>
  </r>
  <r>
    <n v="2.5"/>
    <x v="0"/>
    <x v="0"/>
  </r>
  <r>
    <n v="2.5"/>
    <x v="0"/>
    <x v="0"/>
  </r>
  <r>
    <n v="2.5"/>
    <x v="1"/>
    <x v="1"/>
  </r>
  <r>
    <n v="2.5"/>
    <x v="1"/>
    <x v="1"/>
  </r>
  <r>
    <n v="2.5"/>
    <x v="1"/>
    <x v="1"/>
  </r>
  <r>
    <n v="2.5"/>
    <x v="1"/>
    <x v="1"/>
  </r>
  <r>
    <n v="2.5"/>
    <x v="2"/>
    <x v="2"/>
  </r>
  <r>
    <n v="2.5"/>
    <x v="2"/>
    <x v="2"/>
  </r>
  <r>
    <n v="2.5"/>
    <x v="2"/>
    <x v="2"/>
  </r>
  <r>
    <n v="2.5"/>
    <x v="2"/>
    <x v="2"/>
  </r>
  <r>
    <m/>
    <x v="3"/>
    <x v="3"/>
  </r>
  <r>
    <m/>
    <x v="3"/>
    <x v="3"/>
  </r>
  <r>
    <m/>
    <x v="3"/>
    <x v="3"/>
  </r>
  <r>
    <n v="1"/>
    <x v="4"/>
    <x v="4"/>
  </r>
  <r>
    <n v="1"/>
    <x v="4"/>
    <x v="4"/>
  </r>
  <r>
    <n v="1"/>
    <x v="4"/>
    <x v="4"/>
  </r>
  <r>
    <n v="1"/>
    <x v="4"/>
    <x v="4"/>
  </r>
  <r>
    <n v="1"/>
    <x v="4"/>
    <x v="4"/>
  </r>
  <r>
    <n v="1"/>
    <x v="4"/>
    <x v="4"/>
  </r>
  <r>
    <n v="1"/>
    <x v="4"/>
    <x v="4"/>
  </r>
  <r>
    <n v="1"/>
    <x v="4"/>
    <x v="4"/>
  </r>
  <r>
    <n v="1"/>
    <x v="4"/>
    <x v="4"/>
  </r>
  <r>
    <n v="1"/>
    <x v="4"/>
    <x v="4"/>
  </r>
  <r>
    <n v="1"/>
    <x v="5"/>
    <x v="5"/>
  </r>
  <r>
    <n v="1"/>
    <x v="5"/>
    <x v="5"/>
  </r>
  <r>
    <n v="1"/>
    <x v="5"/>
    <x v="5"/>
  </r>
  <r>
    <n v="1"/>
    <x v="5"/>
    <x v="5"/>
  </r>
  <r>
    <n v="1"/>
    <x v="5"/>
    <x v="5"/>
  </r>
  <r>
    <n v="1"/>
    <x v="5"/>
    <x v="5"/>
  </r>
  <r>
    <n v="1"/>
    <x v="5"/>
    <x v="5"/>
  </r>
  <r>
    <n v="1"/>
    <x v="5"/>
    <x v="5"/>
  </r>
  <r>
    <n v="1"/>
    <x v="5"/>
    <x v="5"/>
  </r>
  <r>
    <n v="1"/>
    <x v="5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7" cacheId="0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 chartFormat="13">
  <location ref="B4:C15" firstHeaderRow="1" firstDataRow="1" firstDataCol="1"/>
  <pivotFields count="3">
    <pivotField dataField="1" showAll="0"/>
    <pivotField axis="axisRow" showAll="0">
      <items count="7">
        <item x="4"/>
        <item x="2"/>
        <item x="0"/>
        <item x="5"/>
        <item x="1"/>
        <item x="3"/>
        <item t="default"/>
      </items>
    </pivotField>
    <pivotField axis="axisRow" showAll="0">
      <items count="7">
        <item x="0"/>
        <item x="1"/>
        <item x="4"/>
        <item x="5"/>
        <item x="2"/>
        <item h="1" x="3"/>
        <item t="default"/>
      </items>
    </pivotField>
  </pivotFields>
  <rowFields count="2">
    <field x="2"/>
    <field x="1"/>
  </rowFields>
  <rowItems count="11">
    <i>
      <x/>
    </i>
    <i r="1">
      <x v="2"/>
    </i>
    <i>
      <x v="1"/>
    </i>
    <i r="1">
      <x v="4"/>
    </i>
    <i>
      <x v="2"/>
    </i>
    <i r="1">
      <x/>
    </i>
    <i>
      <x v="3"/>
    </i>
    <i r="1">
      <x v="3"/>
    </i>
    <i>
      <x v="4"/>
    </i>
    <i r="1">
      <x v="1"/>
    </i>
    <i t="grand">
      <x/>
    </i>
  </rowItems>
  <colItems count="1">
    <i/>
  </colItems>
  <dataFields count="1">
    <dataField name="合計 / 集計" fld="0" baseField="2" baseItem="0"/>
  </dataFields>
  <formats count="7">
    <format dxfId="6">
      <pivotArea type="all" dataOnly="0" outline="0" fieldPosition="0"/>
    </format>
    <format dxfId="5">
      <pivotArea outline="0" collapsedLevelsAreSubtotals="1" fieldPosition="0"/>
    </format>
    <format dxfId="4">
      <pivotArea field="2" type="button" dataOnly="0" labelOnly="1" outline="0" axis="axisRow" fieldPosition="0"/>
    </format>
    <format dxfId="3">
      <pivotArea dataOnly="0" labelOnly="1" outline="0" axis="axisValues" fieldPosition="0"/>
    </format>
    <format dxfId="2">
      <pivotArea dataOnly="0" labelOnly="1" fieldPosition="0">
        <references count="1">
          <reference field="2" count="0"/>
        </references>
      </pivotArea>
    </format>
    <format dxfId="1">
      <pivotArea dataOnly="0" labelOnly="1" grandRow="1" outline="0" fieldPosition="0"/>
    </format>
    <format dxfId="0">
      <pivotArea dataOnly="0" labelOnly="1" fieldPosition="0">
        <references count="2">
          <reference field="1" count="5">
            <x v="0"/>
            <x v="1"/>
            <x v="2"/>
            <x v="3"/>
            <x v="4"/>
          </reference>
          <reference field="2" count="1" selected="0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D3" sqref="D3"/>
    </sheetView>
  </sheetViews>
  <sheetFormatPr defaultColWidth="0" defaultRowHeight="36" customHeight="1" zeroHeight="1" x14ac:dyDescent="0.15"/>
  <cols>
    <col min="1" max="1" width="1.625" style="6" customWidth="1"/>
    <col min="2" max="2" width="9" style="7" customWidth="1"/>
    <col min="3" max="3" width="77.75" style="8" customWidth="1"/>
    <col min="4" max="4" width="15" style="27" bestFit="1" customWidth="1"/>
    <col min="5" max="5" width="1.625" style="6" customWidth="1"/>
    <col min="6" max="9" width="9" style="6" customWidth="1"/>
    <col min="10" max="10" width="9" style="6" hidden="1" customWidth="1"/>
    <col min="11" max="11" width="1.625" style="6" hidden="1" customWidth="1"/>
    <col min="12" max="16384" width="9" style="6" hidden="1"/>
  </cols>
  <sheetData>
    <row r="1" spans="2:9" ht="18" customHeight="1" x14ac:dyDescent="0.15"/>
    <row r="2" spans="2:9" s="9" customFormat="1" ht="67.5" customHeight="1" x14ac:dyDescent="0.15">
      <c r="B2" s="10" t="s">
        <v>73</v>
      </c>
      <c r="C2" s="11" t="s">
        <v>72</v>
      </c>
      <c r="D2" s="17" t="s">
        <v>85</v>
      </c>
      <c r="F2" s="29" t="s">
        <v>74</v>
      </c>
      <c r="G2" s="29" t="s">
        <v>75</v>
      </c>
      <c r="H2" s="29" t="s">
        <v>76</v>
      </c>
      <c r="I2" s="29" t="s">
        <v>78</v>
      </c>
    </row>
    <row r="3" spans="2:9" ht="36" customHeight="1" x14ac:dyDescent="0.15">
      <c r="B3" s="12" t="s">
        <v>5</v>
      </c>
      <c r="C3" s="13" t="s">
        <v>40</v>
      </c>
      <c r="D3" s="31"/>
      <c r="F3" s="16">
        <f t="shared" ref="F3:F37" si="0">IF(D3="はい",1,IF(D3="いいえ",0,0.5))</f>
        <v>0.5</v>
      </c>
      <c r="G3" s="16">
        <f>IF(F3=0,1,IF(F3=1,0,0.5))</f>
        <v>0.5</v>
      </c>
      <c r="H3" s="16">
        <f t="shared" ref="H3:H14" si="1">G3*5</f>
        <v>2.5</v>
      </c>
      <c r="I3" s="16" t="s">
        <v>77</v>
      </c>
    </row>
    <row r="4" spans="2:9" ht="36" customHeight="1" x14ac:dyDescent="0.15">
      <c r="B4" s="12" t="s">
        <v>6</v>
      </c>
      <c r="C4" s="13" t="s">
        <v>41</v>
      </c>
      <c r="D4" s="31"/>
      <c r="F4" s="16">
        <f t="shared" si="0"/>
        <v>0.5</v>
      </c>
      <c r="G4" s="16">
        <f>IF(F4=0,1,IF(F4=1,0,0.5))</f>
        <v>0.5</v>
      </c>
      <c r="H4" s="16">
        <f t="shared" si="1"/>
        <v>2.5</v>
      </c>
      <c r="I4" s="16" t="s">
        <v>77</v>
      </c>
    </row>
    <row r="5" spans="2:9" ht="36" customHeight="1" x14ac:dyDescent="0.15">
      <c r="B5" s="12" t="s">
        <v>7</v>
      </c>
      <c r="C5" s="13" t="s">
        <v>42</v>
      </c>
      <c r="D5" s="31"/>
      <c r="F5" s="16">
        <f t="shared" si="0"/>
        <v>0.5</v>
      </c>
      <c r="G5" s="16">
        <f>IF(F5=0,1,IF(F5=1,0,0.5))</f>
        <v>0.5</v>
      </c>
      <c r="H5" s="16">
        <f t="shared" si="1"/>
        <v>2.5</v>
      </c>
      <c r="I5" s="16" t="s">
        <v>77</v>
      </c>
    </row>
    <row r="6" spans="2:9" ht="36" customHeight="1" x14ac:dyDescent="0.15">
      <c r="B6" s="12" t="s">
        <v>8</v>
      </c>
      <c r="C6" s="13" t="s">
        <v>86</v>
      </c>
      <c r="D6" s="31"/>
      <c r="F6" s="16">
        <f t="shared" si="0"/>
        <v>0.5</v>
      </c>
      <c r="G6" s="16">
        <f>IF(F6=0,1,IF(F6=1,0,0.5))</f>
        <v>0.5</v>
      </c>
      <c r="H6" s="16">
        <f t="shared" si="1"/>
        <v>2.5</v>
      </c>
      <c r="I6" s="16" t="s">
        <v>77</v>
      </c>
    </row>
    <row r="7" spans="2:9" ht="36" customHeight="1" x14ac:dyDescent="0.15">
      <c r="B7" s="12" t="s">
        <v>9</v>
      </c>
      <c r="C7" s="13" t="s">
        <v>43</v>
      </c>
      <c r="D7" s="31"/>
      <c r="F7" s="16">
        <f t="shared" si="0"/>
        <v>0.5</v>
      </c>
      <c r="G7" s="16">
        <f t="shared" ref="G7:G37" si="2">F7</f>
        <v>0.5</v>
      </c>
      <c r="H7" s="16">
        <f t="shared" si="1"/>
        <v>2.5</v>
      </c>
      <c r="I7" s="16" t="s">
        <v>79</v>
      </c>
    </row>
    <row r="8" spans="2:9" ht="36" customHeight="1" x14ac:dyDescent="0.15">
      <c r="B8" s="12" t="s">
        <v>10</v>
      </c>
      <c r="C8" s="13" t="s">
        <v>44</v>
      </c>
      <c r="D8" s="31"/>
      <c r="F8" s="16">
        <f t="shared" si="0"/>
        <v>0.5</v>
      </c>
      <c r="G8" s="16">
        <f t="shared" si="2"/>
        <v>0.5</v>
      </c>
      <c r="H8" s="16">
        <f t="shared" si="1"/>
        <v>2.5</v>
      </c>
      <c r="I8" s="16" t="s">
        <v>79</v>
      </c>
    </row>
    <row r="9" spans="2:9" ht="36" customHeight="1" x14ac:dyDescent="0.15">
      <c r="B9" s="12" t="s">
        <v>11</v>
      </c>
      <c r="C9" s="13" t="s">
        <v>83</v>
      </c>
      <c r="D9" s="31"/>
      <c r="F9" s="16">
        <f t="shared" si="0"/>
        <v>0.5</v>
      </c>
      <c r="G9" s="16">
        <f t="shared" si="2"/>
        <v>0.5</v>
      </c>
      <c r="H9" s="16">
        <f t="shared" si="1"/>
        <v>2.5</v>
      </c>
      <c r="I9" s="16" t="s">
        <v>79</v>
      </c>
    </row>
    <row r="10" spans="2:9" ht="36" customHeight="1" x14ac:dyDescent="0.15">
      <c r="B10" s="12" t="s">
        <v>12</v>
      </c>
      <c r="C10" s="13" t="s">
        <v>84</v>
      </c>
      <c r="D10" s="31"/>
      <c r="F10" s="16">
        <f t="shared" si="0"/>
        <v>0.5</v>
      </c>
      <c r="G10" s="16">
        <f t="shared" si="2"/>
        <v>0.5</v>
      </c>
      <c r="H10" s="16">
        <f t="shared" si="1"/>
        <v>2.5</v>
      </c>
      <c r="I10" s="16" t="s">
        <v>79</v>
      </c>
    </row>
    <row r="11" spans="2:9" ht="36" customHeight="1" x14ac:dyDescent="0.15">
      <c r="B11" s="12" t="s">
        <v>13</v>
      </c>
      <c r="C11" s="13" t="s">
        <v>45</v>
      </c>
      <c r="D11" s="31"/>
      <c r="F11" s="16">
        <f t="shared" si="0"/>
        <v>0.5</v>
      </c>
      <c r="G11" s="16">
        <f t="shared" si="2"/>
        <v>0.5</v>
      </c>
      <c r="H11" s="16">
        <f t="shared" si="1"/>
        <v>2.5</v>
      </c>
      <c r="I11" s="16" t="s">
        <v>80</v>
      </c>
    </row>
    <row r="12" spans="2:9" ht="36" customHeight="1" x14ac:dyDescent="0.15">
      <c r="B12" s="12" t="s">
        <v>14</v>
      </c>
      <c r="C12" s="13" t="s">
        <v>46</v>
      </c>
      <c r="D12" s="31"/>
      <c r="F12" s="16">
        <f t="shared" si="0"/>
        <v>0.5</v>
      </c>
      <c r="G12" s="16">
        <f t="shared" si="2"/>
        <v>0.5</v>
      </c>
      <c r="H12" s="16">
        <f t="shared" si="1"/>
        <v>2.5</v>
      </c>
      <c r="I12" s="16" t="s">
        <v>80</v>
      </c>
    </row>
    <row r="13" spans="2:9" ht="36" customHeight="1" x14ac:dyDescent="0.15">
      <c r="B13" s="12" t="s">
        <v>15</v>
      </c>
      <c r="C13" s="13" t="s">
        <v>47</v>
      </c>
      <c r="D13" s="31"/>
      <c r="F13" s="16">
        <f t="shared" si="0"/>
        <v>0.5</v>
      </c>
      <c r="G13" s="16">
        <f t="shared" si="2"/>
        <v>0.5</v>
      </c>
      <c r="H13" s="16">
        <f t="shared" si="1"/>
        <v>2.5</v>
      </c>
      <c r="I13" s="16" t="s">
        <v>80</v>
      </c>
    </row>
    <row r="14" spans="2:9" ht="36" customHeight="1" x14ac:dyDescent="0.15">
      <c r="B14" s="12" t="s">
        <v>16</v>
      </c>
      <c r="C14" s="13" t="s">
        <v>48</v>
      </c>
      <c r="D14" s="31"/>
      <c r="F14" s="16">
        <f t="shared" si="0"/>
        <v>0.5</v>
      </c>
      <c r="G14" s="16">
        <f t="shared" si="2"/>
        <v>0.5</v>
      </c>
      <c r="H14" s="16">
        <f t="shared" si="1"/>
        <v>2.5</v>
      </c>
      <c r="I14" s="16" t="s">
        <v>80</v>
      </c>
    </row>
    <row r="15" spans="2:9" ht="36" customHeight="1" x14ac:dyDescent="0.15">
      <c r="B15" s="12" t="s">
        <v>17</v>
      </c>
      <c r="C15" s="13" t="s">
        <v>49</v>
      </c>
      <c r="D15" s="31"/>
      <c r="F15" s="16">
        <f t="shared" si="0"/>
        <v>0.5</v>
      </c>
      <c r="G15" s="16">
        <f t="shared" si="2"/>
        <v>0.5</v>
      </c>
      <c r="H15" s="16"/>
      <c r="I15" s="16"/>
    </row>
    <row r="16" spans="2:9" ht="36" customHeight="1" x14ac:dyDescent="0.15">
      <c r="B16" s="12" t="s">
        <v>18</v>
      </c>
      <c r="C16" s="13" t="s">
        <v>50</v>
      </c>
      <c r="D16" s="31"/>
      <c r="F16" s="16">
        <f t="shared" si="0"/>
        <v>0.5</v>
      </c>
      <c r="G16" s="16">
        <f t="shared" si="2"/>
        <v>0.5</v>
      </c>
      <c r="H16" s="16"/>
      <c r="I16" s="16"/>
    </row>
    <row r="17" spans="2:9" ht="36" customHeight="1" x14ac:dyDescent="0.15">
      <c r="B17" s="12" t="s">
        <v>19</v>
      </c>
      <c r="C17" s="13" t="s">
        <v>51</v>
      </c>
      <c r="D17" s="31"/>
      <c r="F17" s="16">
        <f t="shared" si="0"/>
        <v>0.5</v>
      </c>
      <c r="G17" s="16">
        <f t="shared" si="2"/>
        <v>0.5</v>
      </c>
      <c r="H17" s="16"/>
      <c r="I17" s="16"/>
    </row>
    <row r="18" spans="2:9" ht="36" customHeight="1" x14ac:dyDescent="0.15">
      <c r="B18" s="12" t="s">
        <v>20</v>
      </c>
      <c r="C18" s="13" t="s">
        <v>52</v>
      </c>
      <c r="D18" s="31"/>
      <c r="F18" s="16">
        <f t="shared" si="0"/>
        <v>0.5</v>
      </c>
      <c r="G18" s="16">
        <f t="shared" si="2"/>
        <v>0.5</v>
      </c>
      <c r="H18" s="16">
        <f t="shared" ref="H18:H37" si="3">G18*2</f>
        <v>1</v>
      </c>
      <c r="I18" s="16" t="s">
        <v>81</v>
      </c>
    </row>
    <row r="19" spans="2:9" ht="36" customHeight="1" x14ac:dyDescent="0.15">
      <c r="B19" s="12" t="s">
        <v>21</v>
      </c>
      <c r="C19" s="13" t="s">
        <v>53</v>
      </c>
      <c r="D19" s="31"/>
      <c r="F19" s="16">
        <f t="shared" si="0"/>
        <v>0.5</v>
      </c>
      <c r="G19" s="16">
        <f t="shared" si="2"/>
        <v>0.5</v>
      </c>
      <c r="H19" s="16">
        <f t="shared" si="3"/>
        <v>1</v>
      </c>
      <c r="I19" s="16" t="s">
        <v>81</v>
      </c>
    </row>
    <row r="20" spans="2:9" ht="36" customHeight="1" x14ac:dyDescent="0.15">
      <c r="B20" s="12" t="s">
        <v>22</v>
      </c>
      <c r="C20" s="13" t="s">
        <v>54</v>
      </c>
      <c r="D20" s="31"/>
      <c r="F20" s="16">
        <f t="shared" si="0"/>
        <v>0.5</v>
      </c>
      <c r="G20" s="16">
        <f t="shared" si="2"/>
        <v>0.5</v>
      </c>
      <c r="H20" s="16">
        <f t="shared" si="3"/>
        <v>1</v>
      </c>
      <c r="I20" s="16" t="s">
        <v>81</v>
      </c>
    </row>
    <row r="21" spans="2:9" ht="36" customHeight="1" x14ac:dyDescent="0.15">
      <c r="B21" s="12" t="s">
        <v>23</v>
      </c>
      <c r="C21" s="13" t="s">
        <v>55</v>
      </c>
      <c r="D21" s="31"/>
      <c r="F21" s="16">
        <f t="shared" si="0"/>
        <v>0.5</v>
      </c>
      <c r="G21" s="16">
        <f t="shared" si="2"/>
        <v>0.5</v>
      </c>
      <c r="H21" s="16">
        <f t="shared" si="3"/>
        <v>1</v>
      </c>
      <c r="I21" s="16" t="s">
        <v>81</v>
      </c>
    </row>
    <row r="22" spans="2:9" ht="36" customHeight="1" x14ac:dyDescent="0.15">
      <c r="B22" s="12" t="s">
        <v>24</v>
      </c>
      <c r="C22" s="13" t="s">
        <v>56</v>
      </c>
      <c r="D22" s="31"/>
      <c r="F22" s="16">
        <f t="shared" si="0"/>
        <v>0.5</v>
      </c>
      <c r="G22" s="16">
        <f t="shared" si="2"/>
        <v>0.5</v>
      </c>
      <c r="H22" s="16">
        <f t="shared" si="3"/>
        <v>1</v>
      </c>
      <c r="I22" s="16" t="s">
        <v>81</v>
      </c>
    </row>
    <row r="23" spans="2:9" ht="36" customHeight="1" x14ac:dyDescent="0.15">
      <c r="B23" s="12" t="s">
        <v>25</v>
      </c>
      <c r="C23" s="13" t="s">
        <v>57</v>
      </c>
      <c r="D23" s="31"/>
      <c r="F23" s="16">
        <f t="shared" si="0"/>
        <v>0.5</v>
      </c>
      <c r="G23" s="16">
        <f t="shared" si="2"/>
        <v>0.5</v>
      </c>
      <c r="H23" s="16">
        <f t="shared" si="3"/>
        <v>1</v>
      </c>
      <c r="I23" s="16" t="s">
        <v>81</v>
      </c>
    </row>
    <row r="24" spans="2:9" ht="36" customHeight="1" x14ac:dyDescent="0.15">
      <c r="B24" s="12" t="s">
        <v>26</v>
      </c>
      <c r="C24" s="13" t="s">
        <v>58</v>
      </c>
      <c r="D24" s="31"/>
      <c r="F24" s="16">
        <f t="shared" si="0"/>
        <v>0.5</v>
      </c>
      <c r="G24" s="16">
        <f t="shared" si="2"/>
        <v>0.5</v>
      </c>
      <c r="H24" s="16">
        <f t="shared" si="3"/>
        <v>1</v>
      </c>
      <c r="I24" s="16" t="s">
        <v>81</v>
      </c>
    </row>
    <row r="25" spans="2:9" ht="36" customHeight="1" x14ac:dyDescent="0.15">
      <c r="B25" s="12" t="s">
        <v>27</v>
      </c>
      <c r="C25" s="13" t="s">
        <v>59</v>
      </c>
      <c r="D25" s="31"/>
      <c r="F25" s="16">
        <f t="shared" si="0"/>
        <v>0.5</v>
      </c>
      <c r="G25" s="16">
        <f t="shared" si="2"/>
        <v>0.5</v>
      </c>
      <c r="H25" s="16">
        <f t="shared" si="3"/>
        <v>1</v>
      </c>
      <c r="I25" s="16" t="s">
        <v>81</v>
      </c>
    </row>
    <row r="26" spans="2:9" ht="36" customHeight="1" x14ac:dyDescent="0.15">
      <c r="B26" s="12" t="s">
        <v>28</v>
      </c>
      <c r="C26" s="13" t="s">
        <v>60</v>
      </c>
      <c r="D26" s="31"/>
      <c r="F26" s="16">
        <f t="shared" si="0"/>
        <v>0.5</v>
      </c>
      <c r="G26" s="16">
        <f t="shared" si="2"/>
        <v>0.5</v>
      </c>
      <c r="H26" s="16">
        <f t="shared" si="3"/>
        <v>1</v>
      </c>
      <c r="I26" s="16" t="s">
        <v>81</v>
      </c>
    </row>
    <row r="27" spans="2:9" ht="36" customHeight="1" x14ac:dyDescent="0.15">
      <c r="B27" s="12" t="s">
        <v>29</v>
      </c>
      <c r="C27" s="13" t="s">
        <v>61</v>
      </c>
      <c r="D27" s="31"/>
      <c r="F27" s="16">
        <f t="shared" si="0"/>
        <v>0.5</v>
      </c>
      <c r="G27" s="16">
        <f t="shared" si="2"/>
        <v>0.5</v>
      </c>
      <c r="H27" s="16">
        <f t="shared" si="3"/>
        <v>1</v>
      </c>
      <c r="I27" s="16" t="s">
        <v>81</v>
      </c>
    </row>
    <row r="28" spans="2:9" ht="36" customHeight="1" x14ac:dyDescent="0.15">
      <c r="B28" s="12" t="s">
        <v>30</v>
      </c>
      <c r="C28" s="13" t="s">
        <v>62</v>
      </c>
      <c r="D28" s="31"/>
      <c r="F28" s="16">
        <f t="shared" si="0"/>
        <v>0.5</v>
      </c>
      <c r="G28" s="16">
        <f t="shared" si="2"/>
        <v>0.5</v>
      </c>
      <c r="H28" s="16">
        <f t="shared" si="3"/>
        <v>1</v>
      </c>
      <c r="I28" s="16" t="s">
        <v>82</v>
      </c>
    </row>
    <row r="29" spans="2:9" ht="36" customHeight="1" x14ac:dyDescent="0.15">
      <c r="B29" s="12" t="s">
        <v>31</v>
      </c>
      <c r="C29" s="13" t="s">
        <v>63</v>
      </c>
      <c r="D29" s="31"/>
      <c r="F29" s="16">
        <f t="shared" si="0"/>
        <v>0.5</v>
      </c>
      <c r="G29" s="16">
        <f t="shared" si="2"/>
        <v>0.5</v>
      </c>
      <c r="H29" s="16">
        <f t="shared" si="3"/>
        <v>1</v>
      </c>
      <c r="I29" s="16" t="s">
        <v>82</v>
      </c>
    </row>
    <row r="30" spans="2:9" ht="36" customHeight="1" x14ac:dyDescent="0.15">
      <c r="B30" s="12" t="s">
        <v>32</v>
      </c>
      <c r="C30" s="13" t="s">
        <v>64</v>
      </c>
      <c r="D30" s="31"/>
      <c r="F30" s="16">
        <f t="shared" si="0"/>
        <v>0.5</v>
      </c>
      <c r="G30" s="16">
        <f t="shared" si="2"/>
        <v>0.5</v>
      </c>
      <c r="H30" s="16">
        <f t="shared" si="3"/>
        <v>1</v>
      </c>
      <c r="I30" s="16" t="s">
        <v>82</v>
      </c>
    </row>
    <row r="31" spans="2:9" ht="36" customHeight="1" x14ac:dyDescent="0.15">
      <c r="B31" s="12" t="s">
        <v>33</v>
      </c>
      <c r="C31" s="13" t="s">
        <v>65</v>
      </c>
      <c r="D31" s="31"/>
      <c r="F31" s="16">
        <f t="shared" si="0"/>
        <v>0.5</v>
      </c>
      <c r="G31" s="16">
        <f t="shared" si="2"/>
        <v>0.5</v>
      </c>
      <c r="H31" s="16">
        <f t="shared" si="3"/>
        <v>1</v>
      </c>
      <c r="I31" s="16" t="s">
        <v>82</v>
      </c>
    </row>
    <row r="32" spans="2:9" ht="36" customHeight="1" x14ac:dyDescent="0.15">
      <c r="B32" s="12" t="s">
        <v>34</v>
      </c>
      <c r="C32" s="13" t="s">
        <v>66</v>
      </c>
      <c r="D32" s="31"/>
      <c r="F32" s="16">
        <f t="shared" si="0"/>
        <v>0.5</v>
      </c>
      <c r="G32" s="16">
        <f t="shared" si="2"/>
        <v>0.5</v>
      </c>
      <c r="H32" s="16">
        <f t="shared" si="3"/>
        <v>1</v>
      </c>
      <c r="I32" s="16" t="s">
        <v>82</v>
      </c>
    </row>
    <row r="33" spans="2:9" ht="36" customHeight="1" x14ac:dyDescent="0.15">
      <c r="B33" s="12" t="s">
        <v>35</v>
      </c>
      <c r="C33" s="13" t="s">
        <v>67</v>
      </c>
      <c r="D33" s="31"/>
      <c r="F33" s="16">
        <f t="shared" si="0"/>
        <v>0.5</v>
      </c>
      <c r="G33" s="16">
        <f t="shared" si="2"/>
        <v>0.5</v>
      </c>
      <c r="H33" s="16">
        <f t="shared" si="3"/>
        <v>1</v>
      </c>
      <c r="I33" s="16" t="s">
        <v>82</v>
      </c>
    </row>
    <row r="34" spans="2:9" ht="36" customHeight="1" x14ac:dyDescent="0.15">
      <c r="B34" s="12" t="s">
        <v>36</v>
      </c>
      <c r="C34" s="13" t="s">
        <v>68</v>
      </c>
      <c r="D34" s="31"/>
      <c r="F34" s="16">
        <f t="shared" si="0"/>
        <v>0.5</v>
      </c>
      <c r="G34" s="16">
        <f t="shared" si="2"/>
        <v>0.5</v>
      </c>
      <c r="H34" s="16">
        <f t="shared" si="3"/>
        <v>1</v>
      </c>
      <c r="I34" s="16" t="s">
        <v>82</v>
      </c>
    </row>
    <row r="35" spans="2:9" ht="36" customHeight="1" x14ac:dyDescent="0.15">
      <c r="B35" s="12" t="s">
        <v>37</v>
      </c>
      <c r="C35" s="13" t="s">
        <v>69</v>
      </c>
      <c r="D35" s="31"/>
      <c r="F35" s="16">
        <f t="shared" si="0"/>
        <v>0.5</v>
      </c>
      <c r="G35" s="16">
        <f t="shared" si="2"/>
        <v>0.5</v>
      </c>
      <c r="H35" s="16">
        <f t="shared" si="3"/>
        <v>1</v>
      </c>
      <c r="I35" s="16" t="s">
        <v>82</v>
      </c>
    </row>
    <row r="36" spans="2:9" ht="36" customHeight="1" x14ac:dyDescent="0.15">
      <c r="B36" s="12" t="s">
        <v>38</v>
      </c>
      <c r="C36" s="13" t="s">
        <v>70</v>
      </c>
      <c r="D36" s="31"/>
      <c r="F36" s="16">
        <f t="shared" si="0"/>
        <v>0.5</v>
      </c>
      <c r="G36" s="16">
        <f t="shared" si="2"/>
        <v>0.5</v>
      </c>
      <c r="H36" s="16">
        <f t="shared" si="3"/>
        <v>1</v>
      </c>
      <c r="I36" s="16" t="s">
        <v>82</v>
      </c>
    </row>
    <row r="37" spans="2:9" ht="36" customHeight="1" x14ac:dyDescent="0.15">
      <c r="B37" s="14" t="s">
        <v>39</v>
      </c>
      <c r="C37" s="15" t="s">
        <v>71</v>
      </c>
      <c r="D37" s="32"/>
      <c r="F37" s="16">
        <f t="shared" si="0"/>
        <v>0.5</v>
      </c>
      <c r="G37" s="16">
        <f t="shared" si="2"/>
        <v>0.5</v>
      </c>
      <c r="H37" s="16">
        <f t="shared" si="3"/>
        <v>1</v>
      </c>
      <c r="I37" s="16" t="s">
        <v>82</v>
      </c>
    </row>
    <row r="38" spans="2:9" ht="18" customHeight="1" x14ac:dyDescent="0.15">
      <c r="D38" s="28">
        <f>COUNTA(D3:D37)</f>
        <v>0</v>
      </c>
      <c r="F38" s="30">
        <f>(SUM(F3:F37)-SUM(F18:F37))/15</f>
        <v>0.5</v>
      </c>
      <c r="G38" s="16"/>
      <c r="H38" s="16"/>
      <c r="I38" s="16"/>
    </row>
    <row r="39" spans="2:9" ht="36" customHeight="1" x14ac:dyDescent="0.15">
      <c r="D39" s="33" t="str">
        <f>IF(D38=35,"結果へ","")</f>
        <v/>
      </c>
      <c r="F39" s="16" t="s">
        <v>90</v>
      </c>
      <c r="G39" s="16" t="s">
        <v>78</v>
      </c>
      <c r="H39" s="16" t="s">
        <v>74</v>
      </c>
      <c r="I39" s="16"/>
    </row>
    <row r="40" spans="2:9" ht="18" customHeight="1" x14ac:dyDescent="0.15">
      <c r="F40" s="16">
        <v>1</v>
      </c>
      <c r="G40" s="16" t="s">
        <v>77</v>
      </c>
      <c r="H40" s="16">
        <f>SUM(H3:H6)</f>
        <v>10</v>
      </c>
      <c r="I40" s="16"/>
    </row>
    <row r="41" spans="2:9" ht="36" customHeight="1" x14ac:dyDescent="0.15">
      <c r="F41" s="16">
        <v>2</v>
      </c>
      <c r="G41" s="16" t="s">
        <v>79</v>
      </c>
      <c r="H41" s="16">
        <f>SUM(H7:H10)</f>
        <v>10</v>
      </c>
      <c r="I41" s="16"/>
    </row>
    <row r="42" spans="2:9" ht="36" customHeight="1" x14ac:dyDescent="0.15">
      <c r="F42" s="16">
        <v>3</v>
      </c>
      <c r="G42" s="16" t="s">
        <v>91</v>
      </c>
      <c r="H42" s="16">
        <f>SUM(H18:H27)</f>
        <v>10</v>
      </c>
      <c r="I42" s="16"/>
    </row>
    <row r="43" spans="2:9" ht="36" customHeight="1" x14ac:dyDescent="0.15">
      <c r="F43" s="16">
        <v>4</v>
      </c>
      <c r="G43" s="16" t="s">
        <v>92</v>
      </c>
      <c r="H43" s="16">
        <f>SUM(H28:H37)</f>
        <v>10</v>
      </c>
      <c r="I43" s="16"/>
    </row>
    <row r="44" spans="2:9" ht="36" customHeight="1" x14ac:dyDescent="0.15">
      <c r="F44" s="16">
        <v>5</v>
      </c>
      <c r="G44" s="16" t="s">
        <v>80</v>
      </c>
      <c r="H44" s="16">
        <f>SUM(H11:H14)</f>
        <v>10</v>
      </c>
      <c r="I44" s="16"/>
    </row>
  </sheetData>
  <sheetProtection sheet="1" objects="1" scenarios="1" selectLockedCells="1"/>
  <phoneticPr fontId="2"/>
  <conditionalFormatting sqref="D39">
    <cfRule type="containsText" dxfId="7" priority="1" operator="containsText" text="結果へ">
      <formula>NOT(ISERROR(SEARCH("結果へ",D39)))</formula>
    </cfRule>
  </conditionalFormatting>
  <dataValidations count="1">
    <dataValidation type="list" allowBlank="1" showInputMessage="1" showErrorMessage="1" sqref="D3:D37">
      <formula1>"はい,いいえ,どちらとも言えない"</formula1>
    </dataValidation>
  </dataValidations>
  <hyperlinks>
    <hyperlink ref="D39" location="結果!A1" display="結果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Normal="100" workbookViewId="0"/>
  </sheetViews>
  <sheetFormatPr defaultColWidth="0" defaultRowHeight="13.5" zeroHeight="1" x14ac:dyDescent="0.15"/>
  <cols>
    <col min="1" max="1" width="0.625" style="1" customWidth="1"/>
    <col min="2" max="2" width="1" style="1" hidden="1" customWidth="1"/>
    <col min="3" max="3" width="2.5" style="1" hidden="1" customWidth="1"/>
    <col min="4" max="4" width="5.125" style="1" customWidth="1"/>
    <col min="5" max="5" width="4" style="1" customWidth="1"/>
    <col min="6" max="6" width="2.875" style="1" customWidth="1"/>
    <col min="7" max="7" width="5.125" style="1" customWidth="1"/>
    <col min="8" max="8" width="7.25" style="1" customWidth="1"/>
    <col min="9" max="9" width="6.25" style="1" customWidth="1"/>
    <col min="10" max="10" width="9" style="1" customWidth="1"/>
    <col min="11" max="11" width="15.25" style="1" customWidth="1"/>
    <col min="12" max="15" width="9" style="1" customWidth="1"/>
    <col min="16" max="16" width="1.625" style="1" customWidth="1"/>
    <col min="17" max="16384" width="9" style="1" hidden="1"/>
  </cols>
  <sheetData>
    <row r="1" spans="2:15" ht="14.25" thickBot="1" x14ac:dyDescent="0.2"/>
    <row r="2" spans="2:15" ht="14.25" thickTop="1" x14ac:dyDescent="0.15"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2:15" x14ac:dyDescent="0.15">
      <c r="D3" s="22"/>
      <c r="E3" s="18"/>
      <c r="F3" s="18"/>
      <c r="G3" s="18"/>
      <c r="H3" s="18"/>
      <c r="I3" s="18"/>
      <c r="J3" s="18"/>
      <c r="K3" s="18"/>
      <c r="L3" s="18"/>
      <c r="M3" s="18"/>
      <c r="N3" s="18"/>
      <c r="O3" s="23"/>
    </row>
    <row r="4" spans="2:15" x14ac:dyDescent="0.15">
      <c r="B4" s="1" t="s">
        <v>87</v>
      </c>
      <c r="C4" s="1" t="s">
        <v>89</v>
      </c>
      <c r="D4" s="22"/>
      <c r="E4" s="18"/>
      <c r="F4" s="18"/>
      <c r="G4" s="18"/>
      <c r="H4" s="18"/>
      <c r="I4" s="18"/>
      <c r="J4" s="18"/>
      <c r="K4" s="18"/>
      <c r="L4" s="18"/>
      <c r="M4" s="18"/>
      <c r="N4" s="18"/>
      <c r="O4" s="23"/>
    </row>
    <row r="5" spans="2:15" x14ac:dyDescent="0.15">
      <c r="B5" s="2">
        <v>1</v>
      </c>
      <c r="C5" s="3">
        <v>10</v>
      </c>
      <c r="D5" s="22"/>
      <c r="E5" s="18"/>
      <c r="F5" s="18"/>
      <c r="G5" s="18"/>
      <c r="H5" s="18"/>
      <c r="I5" s="18"/>
      <c r="J5" s="18"/>
      <c r="K5" s="18"/>
      <c r="L5" s="18"/>
      <c r="M5" s="18"/>
      <c r="N5" s="18"/>
      <c r="O5" s="23"/>
    </row>
    <row r="6" spans="2:15" x14ac:dyDescent="0.15">
      <c r="B6" s="4" t="s">
        <v>0</v>
      </c>
      <c r="C6" s="3">
        <v>10</v>
      </c>
      <c r="D6" s="22"/>
      <c r="E6" s="18"/>
      <c r="F6" s="18"/>
      <c r="G6" s="18"/>
      <c r="H6" s="18"/>
      <c r="I6" s="18"/>
      <c r="J6" s="18"/>
      <c r="K6" s="18"/>
      <c r="L6" s="18"/>
      <c r="M6" s="18"/>
      <c r="N6" s="18"/>
      <c r="O6" s="23"/>
    </row>
    <row r="7" spans="2:15" x14ac:dyDescent="0.15">
      <c r="B7" s="2">
        <v>2</v>
      </c>
      <c r="C7" s="3">
        <v>10</v>
      </c>
      <c r="D7" s="22"/>
      <c r="E7" s="18"/>
      <c r="F7" s="18"/>
      <c r="G7" s="18"/>
      <c r="H7" s="18"/>
      <c r="I7" s="18"/>
      <c r="J7" s="18"/>
      <c r="K7" s="18"/>
      <c r="L7" s="18"/>
      <c r="M7" s="18"/>
      <c r="N7" s="18"/>
      <c r="O7" s="23"/>
    </row>
    <row r="8" spans="2:15" x14ac:dyDescent="0.15">
      <c r="B8" s="4" t="s">
        <v>1</v>
      </c>
      <c r="C8" s="3">
        <v>10</v>
      </c>
      <c r="D8" s="22"/>
      <c r="E8" s="18"/>
      <c r="F8" s="18"/>
      <c r="G8" s="18"/>
      <c r="H8" s="18"/>
      <c r="I8" s="18"/>
      <c r="J8" s="18"/>
      <c r="K8" s="18"/>
      <c r="L8" s="18"/>
      <c r="M8" s="18"/>
      <c r="N8" s="18"/>
      <c r="O8" s="23"/>
    </row>
    <row r="9" spans="2:15" x14ac:dyDescent="0.15">
      <c r="B9" s="2">
        <v>3</v>
      </c>
      <c r="C9" s="3">
        <v>10</v>
      </c>
      <c r="D9" s="22"/>
      <c r="E9" s="18"/>
      <c r="F9" s="18"/>
      <c r="G9" s="18"/>
      <c r="H9" s="18"/>
      <c r="I9" s="18"/>
      <c r="J9" s="18"/>
      <c r="K9" s="18"/>
      <c r="L9" s="18"/>
      <c r="M9" s="18"/>
      <c r="N9" s="18"/>
      <c r="O9" s="23"/>
    </row>
    <row r="10" spans="2:15" x14ac:dyDescent="0.15">
      <c r="B10" s="4" t="s">
        <v>3</v>
      </c>
      <c r="C10" s="3">
        <v>10</v>
      </c>
      <c r="D10" s="22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3"/>
    </row>
    <row r="11" spans="2:15" x14ac:dyDescent="0.15">
      <c r="B11" s="2">
        <v>4</v>
      </c>
      <c r="C11" s="3">
        <v>10</v>
      </c>
      <c r="D11" s="22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3"/>
    </row>
    <row r="12" spans="2:15" x14ac:dyDescent="0.15">
      <c r="B12" s="4" t="s">
        <v>4</v>
      </c>
      <c r="C12" s="3">
        <v>10</v>
      </c>
      <c r="D12" s="22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3"/>
    </row>
    <row r="13" spans="2:15" x14ac:dyDescent="0.15">
      <c r="B13" s="2">
        <v>5</v>
      </c>
      <c r="C13" s="3">
        <v>10</v>
      </c>
      <c r="D13" s="22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3"/>
    </row>
    <row r="14" spans="2:15" x14ac:dyDescent="0.15">
      <c r="B14" s="4" t="s">
        <v>2</v>
      </c>
      <c r="C14" s="3">
        <v>10</v>
      </c>
      <c r="D14" s="22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3"/>
    </row>
    <row r="15" spans="2:15" x14ac:dyDescent="0.15">
      <c r="B15" s="2" t="s">
        <v>88</v>
      </c>
      <c r="C15" s="3">
        <v>50</v>
      </c>
      <c r="D15" s="22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3"/>
    </row>
    <row r="16" spans="2:15" x14ac:dyDescent="0.15">
      <c r="D16" s="22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3"/>
    </row>
    <row r="17" spans="4:15" x14ac:dyDescent="0.15">
      <c r="D17" s="2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3"/>
    </row>
    <row r="18" spans="4:15" x14ac:dyDescent="0.15">
      <c r="D18" s="2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3"/>
    </row>
    <row r="19" spans="4:15" x14ac:dyDescent="0.15">
      <c r="D19" s="22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3"/>
    </row>
    <row r="20" spans="4:15" x14ac:dyDescent="0.15">
      <c r="D20" s="22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3"/>
    </row>
    <row r="21" spans="4:15" x14ac:dyDescent="0.15">
      <c r="D21" s="22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3"/>
    </row>
    <row r="22" spans="4:15" x14ac:dyDescent="0.15">
      <c r="D22" s="22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3"/>
    </row>
    <row r="23" spans="4:15" x14ac:dyDescent="0.15">
      <c r="D23" s="22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3"/>
    </row>
    <row r="24" spans="4:15" x14ac:dyDescent="0.15">
      <c r="D24" s="22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3"/>
    </row>
    <row r="25" spans="4:15" x14ac:dyDescent="0.15">
      <c r="D25" s="22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3"/>
    </row>
    <row r="26" spans="4:15" x14ac:dyDescent="0.15">
      <c r="D26" s="22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3"/>
    </row>
    <row r="27" spans="4:15" x14ac:dyDescent="0.15">
      <c r="D27" s="22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3"/>
    </row>
    <row r="28" spans="4:15" x14ac:dyDescent="0.15">
      <c r="D28" s="2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3"/>
    </row>
    <row r="29" spans="4:15" x14ac:dyDescent="0.15">
      <c r="D29" s="22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3"/>
    </row>
    <row r="30" spans="4:15" x14ac:dyDescent="0.15">
      <c r="D30" s="2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3"/>
    </row>
    <row r="31" spans="4:15" x14ac:dyDescent="0.15">
      <c r="D31" s="2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3"/>
    </row>
    <row r="32" spans="4:15" x14ac:dyDescent="0.15">
      <c r="D32" s="2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3"/>
    </row>
    <row r="33" spans="4:15" x14ac:dyDescent="0.15">
      <c r="D33" s="22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3"/>
    </row>
    <row r="34" spans="4:15" ht="14.25" thickBot="1" x14ac:dyDescent="0.2">
      <c r="D34" s="2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3"/>
    </row>
    <row r="35" spans="4:15" ht="51.75" customHeight="1" thickBot="1" x14ac:dyDescent="0.2">
      <c r="D35" s="22"/>
      <c r="E35" s="18"/>
      <c r="F35" s="18"/>
      <c r="G35" s="18"/>
      <c r="H35" s="18"/>
      <c r="I35" s="18"/>
      <c r="J35" s="18"/>
      <c r="K35" s="5">
        <f>回答!F38</f>
        <v>0.5</v>
      </c>
      <c r="L35" s="18"/>
      <c r="M35" s="18"/>
      <c r="N35" s="18"/>
      <c r="O35" s="23"/>
    </row>
    <row r="36" spans="4:15" ht="14.25" thickBot="1" x14ac:dyDescent="0.2">
      <c r="D36" s="2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6"/>
    </row>
    <row r="37" spans="4:15" ht="14.25" thickTop="1" x14ac:dyDescent="0.15"/>
  </sheetData>
  <phoneticPr fontId="2"/>
  <pageMargins left="0.7" right="0.7" top="0.75" bottom="0.75" header="0.3" footer="0.3"/>
  <pageSetup paperSize="9" orientation="landscape" horizontalDpi="4294967293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回答</vt:lpstr>
      <vt:lpstr>結果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2018-01-18T12:39:46Z</dcterms:modified>
</cp:coreProperties>
</file>